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formace o sbírce - rok 2009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<sst xmlns="http://schemas.openxmlformats.org/spreadsheetml/2006/main" count="55" uniqueCount="54">
  <si>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Datum</t>
  </si>
  <si>
    <t>Druh</t>
  </si>
  <si>
    <t>Částka</t>
  </si>
  <si>
    <t>Pokladnička na OÚ</t>
  </si>
  <si>
    <t>Sběrací listiny</t>
  </si>
  <si>
    <t>Vloženo na účet</t>
  </si>
  <si>
    <t>Úroky</t>
  </si>
  <si>
    <t>Celkem</t>
  </si>
  <si>
    <t>Akce Občanského sdružení</t>
  </si>
  <si>
    <t>Převod z roku 2008</t>
  </si>
  <si>
    <t>Přírůstek v lednu</t>
  </si>
  <si>
    <t>Stav na účtu k  31. 1. 2009</t>
  </si>
  <si>
    <t>Přírůstek v únoru</t>
  </si>
  <si>
    <t>Přírůstek v březnu</t>
  </si>
  <si>
    <t>Přírůstek v dubnu</t>
  </si>
  <si>
    <t>Vernisáž výstavy manželů Bartůškových, loutnový koncert Jindřicha Macka</t>
  </si>
  <si>
    <t>Recepty z přehlídky domácích bábovek</t>
  </si>
  <si>
    <t>Beseda Jižní Korea a Japonsko</t>
  </si>
  <si>
    <t>Turistická akce "Zima v Železných horách"</t>
  </si>
  <si>
    <t>Stav na účtu k 28. 2. 2009</t>
  </si>
  <si>
    <t>Stav na účtu k  31. 3. 2009</t>
  </si>
  <si>
    <t>Prodej obrazů věnovaných manželi Bartůškovými (30 % z prodeje)</t>
  </si>
  <si>
    <t>Dražba obrazů věnovaných manželi Bartůškovými</t>
  </si>
  <si>
    <t>Výstava obrazů manželů Bartůškových - dobrovolné vstupné</t>
  </si>
  <si>
    <t>Informace o sbírce - rok 2009</t>
  </si>
  <si>
    <t>Přírůstek v květnu</t>
  </si>
  <si>
    <t>Stav na účtu k 30. 4. 2009</t>
  </si>
  <si>
    <t>Stav na účtu k  31. 5. 2009</t>
  </si>
  <si>
    <t>Přírůstek v červnu</t>
  </si>
  <si>
    <t>Psí kusy</t>
  </si>
  <si>
    <t>Přírůstek v červenci</t>
  </si>
  <si>
    <t>Stav na účtu k  31.7. 2009</t>
  </si>
  <si>
    <t>Výstava růží a obrazů pana Františka Starého</t>
  </si>
  <si>
    <t>Stav sbírky k  31.7. 2009</t>
  </si>
  <si>
    <t>Příkaz k úhradě (faktura 9/09 Dalibor Michek - Varhanářství, první etapa restaurování varhan na základě smlouvy o dílo ze dne 26. 3. 2009, Dodatku č. 1 k téže smlouvě a zápisu z kontrolního dne konaného 21. 7. 2009)</t>
  </si>
  <si>
    <t>Stav na účtu k  30.6. 2009</t>
  </si>
  <si>
    <t>Přírůstek v srpnu</t>
  </si>
  <si>
    <t>Léto v Železných horách</t>
  </si>
  <si>
    <t>Stav sbírky k  31.8. 2009</t>
  </si>
  <si>
    <t>Stav na účtu k  31.8. 2009</t>
  </si>
  <si>
    <t>Přírůstek v září</t>
  </si>
  <si>
    <t>Promenádní koncert 27.8.2009</t>
  </si>
  <si>
    <t>Přírůstek v říjnu</t>
  </si>
  <si>
    <t>Přírůstek v listopadu</t>
  </si>
  <si>
    <t>Přírůstek v prosinci</t>
  </si>
  <si>
    <t>Stav sbírky k  30. 9. 2009</t>
  </si>
  <si>
    <t>Stav na účtu k  31. 10. 2009</t>
  </si>
  <si>
    <t>Stav na účtu k  30. 9. 2009</t>
  </si>
  <si>
    <t>Stav sbírky k  31. 10 2009</t>
  </si>
  <si>
    <t>Stav sbírky k  30. 11. 2009</t>
  </si>
  <si>
    <t>Stav na účtu k  30. 11. 2009</t>
  </si>
  <si>
    <t>Stav sbírky k  31.12. 2009</t>
  </si>
  <si>
    <t>Stav na účtu k  31. 12. 2009</t>
  </si>
  <si>
    <t>Vánoční koncert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</si>
</sst>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\.\ mmmm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/>
    </xf>
    <xf numFmtId="166" fontId="3" fillId="3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7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166" fontId="3" fillId="0" borderId="12" xfId="0" applyNumberFormat="1" applyFont="1" applyFill="1" applyBorder="1" applyAlignment="1">
      <alignment horizontal="left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4" fontId="7" fillId="33" borderId="15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14" fontId="7" fillId="33" borderId="18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14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4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4" sqref="J24"/>
    </sheetView>
  </sheetViews>
  <sheetFormatPr defaultColWidth="9.140625" defaultRowHeight="12.75"/>
  <cols>
    <col min="1" max="1" width="9.00390625" style="0" customWidth="1"/>
    <col min="2" max="2" width="13.28125" style="0" customWidth="1"/>
    <col min="3" max="6" width="11.421875" style="0" customWidth="1"/>
    <col min="7" max="7" width="8.7109375" style="0" customWidth="1"/>
    <col min="8" max="8" width="11.57421875" style="0" customWidth="1"/>
    <col min="9" max="11" width="8.421875" style="0" customWidth="1"/>
    <col min="12" max="12" width="12.00390625" style="0" customWidth="1"/>
    <col min="14" max="14" width="9.57421875" style="0" bestFit="1" customWidth="1"/>
    <col min="15" max="15" width="10.140625" style="0" bestFit="1" customWidth="1"/>
  </cols>
  <sheetData>
    <row r="1" spans="1:8" ht="18.75" thickBot="1">
      <c r="A1" s="56" t="s">
        <v>24</v>
      </c>
      <c r="B1" s="56"/>
      <c r="C1" s="56"/>
      <c r="D1" s="56"/>
      <c r="E1" s="56"/>
      <c r="F1" s="56"/>
      <c r="G1" s="56"/>
      <c r="H1" s="56"/>
    </row>
    <row r="2" spans="1:11" ht="16.5" thickBot="1">
      <c r="A2" s="59" t="s">
        <v>0</v>
      </c>
      <c r="B2" s="59" t="s">
        <v>8</v>
      </c>
      <c r="C2" s="59"/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7"/>
      <c r="J2" s="57"/>
      <c r="K2" s="1"/>
    </row>
    <row r="3" spans="1:10" ht="13.5" thickBot="1">
      <c r="A3" s="59"/>
      <c r="B3" s="7" t="s">
        <v>1</v>
      </c>
      <c r="C3" s="7" t="s">
        <v>2</v>
      </c>
      <c r="D3" s="59"/>
      <c r="E3" s="59"/>
      <c r="F3" s="59"/>
      <c r="G3" s="59"/>
      <c r="H3" s="59"/>
      <c r="I3" s="58"/>
      <c r="J3" s="58"/>
    </row>
    <row r="4" spans="1:8" ht="20.25" customHeight="1" thickBot="1">
      <c r="A4" s="8" t="s">
        <v>9</v>
      </c>
      <c r="B4" s="9"/>
      <c r="C4" s="4"/>
      <c r="D4" s="4"/>
      <c r="E4" s="4"/>
      <c r="F4" s="4"/>
      <c r="G4" s="4"/>
      <c r="H4" s="4">
        <v>112660.56</v>
      </c>
    </row>
    <row r="5" spans="1:8" ht="20.25" customHeight="1">
      <c r="A5" s="50" t="s">
        <v>10</v>
      </c>
      <c r="B5" s="25" t="s">
        <v>17</v>
      </c>
      <c r="C5" s="14">
        <v>3000</v>
      </c>
      <c r="D5" s="52"/>
      <c r="E5" s="52"/>
      <c r="F5" s="52"/>
      <c r="G5" s="52">
        <v>120.69</v>
      </c>
      <c r="H5" s="66">
        <f>SUM(C5,C6,G5)</f>
        <v>3945.69</v>
      </c>
    </row>
    <row r="6" spans="1:8" ht="28.5" customHeight="1" thickBot="1">
      <c r="A6" s="51"/>
      <c r="B6" s="6" t="s">
        <v>16</v>
      </c>
      <c r="C6" s="13">
        <v>825</v>
      </c>
      <c r="D6" s="53"/>
      <c r="E6" s="53"/>
      <c r="F6" s="53"/>
      <c r="G6" s="53"/>
      <c r="H6" s="67"/>
    </row>
    <row r="7" spans="1:8" ht="14.25" customHeight="1" thickBot="1">
      <c r="A7" s="46" t="s">
        <v>11</v>
      </c>
      <c r="B7" s="47"/>
      <c r="C7" s="48"/>
      <c r="D7" s="48"/>
      <c r="E7" s="48"/>
      <c r="F7" s="48"/>
      <c r="G7" s="49"/>
      <c r="H7" s="26">
        <f>SUM(H4,H5)</f>
        <v>116606.25</v>
      </c>
    </row>
    <row r="8" spans="1:8" ht="39.75" customHeight="1" thickBot="1">
      <c r="A8" s="11" t="s">
        <v>12</v>
      </c>
      <c r="B8" s="3" t="s">
        <v>18</v>
      </c>
      <c r="C8" s="12">
        <v>768</v>
      </c>
      <c r="D8" s="4"/>
      <c r="E8" s="4">
        <v>3000</v>
      </c>
      <c r="F8" s="4"/>
      <c r="G8" s="4">
        <v>75.96</v>
      </c>
      <c r="H8" s="5">
        <f>SUM(C8,D8,E8,F8,G8)</f>
        <v>3843.96</v>
      </c>
    </row>
    <row r="9" spans="1:8" ht="18.75" customHeight="1" thickBot="1">
      <c r="A9" s="46" t="s">
        <v>19</v>
      </c>
      <c r="B9" s="47"/>
      <c r="C9" s="48"/>
      <c r="D9" s="48"/>
      <c r="E9" s="48"/>
      <c r="F9" s="48"/>
      <c r="G9" s="49"/>
      <c r="H9" s="26">
        <f>SUM(H7,H8)</f>
        <v>120450.21</v>
      </c>
    </row>
    <row r="10" spans="1:8" ht="54" customHeight="1" thickBot="1">
      <c r="A10" s="11" t="s">
        <v>13</v>
      </c>
      <c r="B10" s="3" t="s">
        <v>15</v>
      </c>
      <c r="C10" s="12">
        <v>2355</v>
      </c>
      <c r="D10" s="4"/>
      <c r="E10" s="4">
        <v>6000</v>
      </c>
      <c r="F10" s="4"/>
      <c r="G10" s="4">
        <v>56.2</v>
      </c>
      <c r="H10" s="5">
        <f>SUM(C10,D10,E10,F10,G10)</f>
        <v>8411.2</v>
      </c>
    </row>
    <row r="11" spans="1:8" ht="13.5" customHeight="1" thickBot="1">
      <c r="A11" s="46" t="s">
        <v>20</v>
      </c>
      <c r="B11" s="47"/>
      <c r="C11" s="48"/>
      <c r="D11" s="48"/>
      <c r="E11" s="48"/>
      <c r="F11" s="48"/>
      <c r="G11" s="49"/>
      <c r="H11" s="26">
        <f>SUM(H9,H10)</f>
        <v>128861.41</v>
      </c>
    </row>
    <row r="12" spans="1:8" ht="34.5" customHeight="1">
      <c r="A12" s="50" t="s">
        <v>14</v>
      </c>
      <c r="B12" s="17" t="s">
        <v>21</v>
      </c>
      <c r="C12" s="15">
        <v>8700</v>
      </c>
      <c r="D12" s="71"/>
      <c r="E12" s="52">
        <v>6000</v>
      </c>
      <c r="F12" s="60"/>
      <c r="G12" s="66">
        <v>75.16</v>
      </c>
      <c r="H12" s="66">
        <f>SUM(C12,C13,C14,D12,E12,F12,G12)</f>
        <v>52045.16</v>
      </c>
    </row>
    <row r="13" spans="1:8" ht="26.25" customHeight="1">
      <c r="A13" s="74"/>
      <c r="B13" s="18" t="s">
        <v>22</v>
      </c>
      <c r="C13" s="16">
        <v>33000</v>
      </c>
      <c r="D13" s="72"/>
      <c r="E13" s="54"/>
      <c r="F13" s="61"/>
      <c r="G13" s="68"/>
      <c r="H13" s="70"/>
    </row>
    <row r="14" spans="1:11" ht="36" customHeight="1" thickBot="1">
      <c r="A14" s="75"/>
      <c r="B14" s="19" t="s">
        <v>23</v>
      </c>
      <c r="C14" s="13">
        <v>4270</v>
      </c>
      <c r="D14" s="73"/>
      <c r="E14" s="55"/>
      <c r="F14" s="62"/>
      <c r="G14" s="69"/>
      <c r="H14" s="55"/>
      <c r="K14" s="30"/>
    </row>
    <row r="15" spans="1:8" ht="13.5" customHeight="1" thickBot="1">
      <c r="A15" s="46" t="s">
        <v>26</v>
      </c>
      <c r="B15" s="47"/>
      <c r="C15" s="48"/>
      <c r="D15" s="48"/>
      <c r="E15" s="48"/>
      <c r="F15" s="48"/>
      <c r="G15" s="49"/>
      <c r="H15" s="26">
        <f>SUM(H11,H12)</f>
        <v>180906.57</v>
      </c>
    </row>
    <row r="16" spans="1:8" ht="27" customHeight="1" thickBot="1">
      <c r="A16" s="11" t="s">
        <v>25</v>
      </c>
      <c r="B16" s="20"/>
      <c r="C16" s="12"/>
      <c r="D16" s="21"/>
      <c r="E16" s="4"/>
      <c r="F16" s="5">
        <v>5500</v>
      </c>
      <c r="G16" s="5">
        <v>75.46</v>
      </c>
      <c r="H16" s="5">
        <f>SUM(C16:G16)</f>
        <v>5575.46</v>
      </c>
    </row>
    <row r="17" spans="1:11" ht="13.5" thickBot="1">
      <c r="A17" s="46" t="s">
        <v>27</v>
      </c>
      <c r="B17" s="47"/>
      <c r="C17" s="48"/>
      <c r="D17" s="48"/>
      <c r="E17" s="48"/>
      <c r="F17" s="48"/>
      <c r="G17" s="49"/>
      <c r="H17" s="26">
        <f>SUM(H15,H16)</f>
        <v>186482.03</v>
      </c>
      <c r="K17" s="2"/>
    </row>
    <row r="18" spans="1:8" ht="20.25" thickBot="1">
      <c r="A18" s="11" t="s">
        <v>28</v>
      </c>
      <c r="B18" s="20" t="s">
        <v>29</v>
      </c>
      <c r="C18" s="12">
        <v>5336</v>
      </c>
      <c r="D18" s="21"/>
      <c r="E18" s="4"/>
      <c r="F18" s="10"/>
      <c r="G18" s="5">
        <v>65.72</v>
      </c>
      <c r="H18" s="5">
        <f>SUM(C18:G18)</f>
        <v>5401.72</v>
      </c>
    </row>
    <row r="19" spans="1:8" ht="13.5" thickBot="1">
      <c r="A19" s="46" t="s">
        <v>35</v>
      </c>
      <c r="B19" s="47"/>
      <c r="C19" s="48"/>
      <c r="D19" s="48"/>
      <c r="E19" s="48"/>
      <c r="F19" s="48"/>
      <c r="G19" s="49"/>
      <c r="H19" s="26">
        <f>SUM(H17,H18)</f>
        <v>191883.75</v>
      </c>
    </row>
    <row r="20" spans="1:8" ht="19.5">
      <c r="A20" s="22" t="s">
        <v>30</v>
      </c>
      <c r="B20" s="17" t="s">
        <v>32</v>
      </c>
      <c r="C20" s="15">
        <v>6921</v>
      </c>
      <c r="D20" s="24"/>
      <c r="E20" s="14"/>
      <c r="F20" s="23">
        <v>14000</v>
      </c>
      <c r="G20" s="23">
        <v>86.9</v>
      </c>
      <c r="H20" s="23">
        <f>SUM(C20:G20)</f>
        <v>21007.9</v>
      </c>
    </row>
    <row r="21" spans="1:8" ht="12.75">
      <c r="A21" s="42" t="s">
        <v>33</v>
      </c>
      <c r="B21" s="43"/>
      <c r="C21" s="44"/>
      <c r="D21" s="44"/>
      <c r="E21" s="44"/>
      <c r="F21" s="44"/>
      <c r="G21" s="45"/>
      <c r="H21" s="27">
        <f>SUM(H19,H20)</f>
        <v>212891.65</v>
      </c>
    </row>
    <row r="22" spans="1:8" ht="38.25" customHeight="1" thickBot="1">
      <c r="A22" s="63" t="s">
        <v>34</v>
      </c>
      <c r="B22" s="64"/>
      <c r="C22" s="64"/>
      <c r="D22" s="64"/>
      <c r="E22" s="64"/>
      <c r="F22" s="64"/>
      <c r="G22" s="65"/>
      <c r="H22" s="29">
        <v>-88000</v>
      </c>
    </row>
    <row r="23" spans="1:8" ht="13.5" thickBot="1">
      <c r="A23" s="46" t="s">
        <v>31</v>
      </c>
      <c r="B23" s="47"/>
      <c r="C23" s="48"/>
      <c r="D23" s="48"/>
      <c r="E23" s="48"/>
      <c r="F23" s="48"/>
      <c r="G23" s="49"/>
      <c r="H23" s="28">
        <f>SUM(H21,H22)</f>
        <v>124891.65</v>
      </c>
    </row>
    <row r="24" spans="1:8" ht="22.5">
      <c r="A24" s="22" t="s">
        <v>36</v>
      </c>
      <c r="B24" s="34" t="s">
        <v>37</v>
      </c>
      <c r="C24" s="15">
        <v>2662</v>
      </c>
      <c r="D24" s="24"/>
      <c r="E24" s="14"/>
      <c r="F24" s="23"/>
      <c r="G24" s="23">
        <v>31.76</v>
      </c>
      <c r="H24" s="23">
        <f>SUM(C24:G24)</f>
        <v>2693.76</v>
      </c>
    </row>
    <row r="25" spans="1:8" ht="13.5" thickBot="1">
      <c r="A25" s="42" t="s">
        <v>38</v>
      </c>
      <c r="B25" s="43"/>
      <c r="C25" s="44"/>
      <c r="D25" s="44"/>
      <c r="E25" s="44"/>
      <c r="F25" s="44"/>
      <c r="G25" s="45"/>
      <c r="H25" s="27">
        <f>SUM(H21,H24)</f>
        <v>215585.41</v>
      </c>
    </row>
    <row r="26" spans="1:8" ht="13.5" thickBot="1">
      <c r="A26" s="46" t="s">
        <v>39</v>
      </c>
      <c r="B26" s="47"/>
      <c r="C26" s="48"/>
      <c r="D26" s="48"/>
      <c r="E26" s="48"/>
      <c r="F26" s="48"/>
      <c r="G26" s="49"/>
      <c r="H26" s="28">
        <f>SUM(H23,H24)</f>
        <v>127585.40999999999</v>
      </c>
    </row>
    <row r="27" spans="1:15" ht="33.75">
      <c r="A27" s="22" t="s">
        <v>40</v>
      </c>
      <c r="B27" s="31" t="s">
        <v>41</v>
      </c>
      <c r="C27" s="15">
        <v>7728</v>
      </c>
      <c r="D27" s="24"/>
      <c r="E27" s="14"/>
      <c r="F27" s="23"/>
      <c r="G27" s="23">
        <v>19.84</v>
      </c>
      <c r="H27" s="23">
        <f>SUM(C27:G27)</f>
        <v>7747.84</v>
      </c>
      <c r="O27" s="32"/>
    </row>
    <row r="28" spans="1:15" ht="13.5" thickBot="1">
      <c r="A28" s="42" t="s">
        <v>45</v>
      </c>
      <c r="B28" s="43"/>
      <c r="C28" s="44"/>
      <c r="D28" s="44"/>
      <c r="E28" s="44"/>
      <c r="F28" s="44"/>
      <c r="G28" s="45"/>
      <c r="H28" s="27">
        <f>SUM(H25,H27)</f>
        <v>223333.25</v>
      </c>
      <c r="O28" s="33"/>
    </row>
    <row r="29" spans="1:15" ht="13.5" thickBot="1">
      <c r="A29" s="46" t="s">
        <v>47</v>
      </c>
      <c r="B29" s="47"/>
      <c r="C29" s="48"/>
      <c r="D29" s="48"/>
      <c r="E29" s="48"/>
      <c r="F29" s="48"/>
      <c r="G29" s="49"/>
      <c r="H29" s="28">
        <f>SUM(H26,H27)</f>
        <v>135333.25</v>
      </c>
      <c r="O29" s="32"/>
    </row>
    <row r="30" spans="1:12" ht="19.5">
      <c r="A30" s="22" t="s">
        <v>42</v>
      </c>
      <c r="B30" s="31"/>
      <c r="C30" s="35"/>
      <c r="D30" s="24"/>
      <c r="E30" s="14">
        <v>1000</v>
      </c>
      <c r="F30" s="23"/>
      <c r="G30" s="23">
        <v>26.12</v>
      </c>
      <c r="H30" s="23">
        <f>SUM(C30:G30)</f>
        <v>1026.12</v>
      </c>
      <c r="L30" s="36"/>
    </row>
    <row r="31" spans="1:12" ht="13.5" customHeight="1" thickBot="1">
      <c r="A31" s="42" t="s">
        <v>48</v>
      </c>
      <c r="B31" s="43"/>
      <c r="C31" s="44"/>
      <c r="D31" s="44"/>
      <c r="E31" s="44"/>
      <c r="F31" s="44"/>
      <c r="G31" s="45"/>
      <c r="H31" s="27">
        <f>SUM(H28,H30)</f>
        <v>224359.37</v>
      </c>
      <c r="L31" s="36"/>
    </row>
    <row r="32" spans="1:12" ht="13.5" customHeight="1" thickBot="1">
      <c r="A32" s="46" t="s">
        <v>46</v>
      </c>
      <c r="B32" s="47"/>
      <c r="C32" s="48"/>
      <c r="D32" s="48"/>
      <c r="E32" s="48"/>
      <c r="F32" s="48"/>
      <c r="G32" s="49"/>
      <c r="H32" s="28">
        <f>SUM(H29,H30)</f>
        <v>136359.37</v>
      </c>
      <c r="L32" s="36"/>
    </row>
    <row r="33" spans="1:8" ht="19.5">
      <c r="A33" s="37" t="s">
        <v>43</v>
      </c>
      <c r="B33" s="38"/>
      <c r="C33" s="35">
        <v>5000</v>
      </c>
      <c r="D33" s="39"/>
      <c r="E33" s="40"/>
      <c r="F33" s="41"/>
      <c r="G33" s="41">
        <v>16.46</v>
      </c>
      <c r="H33" s="23">
        <f>SUM(C33:G33)</f>
        <v>5016.46</v>
      </c>
    </row>
    <row r="34" spans="1:8" ht="38.25" customHeight="1" thickBot="1">
      <c r="A34" s="76" t="s">
        <v>34</v>
      </c>
      <c r="B34" s="77"/>
      <c r="C34" s="77"/>
      <c r="D34" s="77"/>
      <c r="E34" s="77"/>
      <c r="F34" s="77"/>
      <c r="G34" s="78"/>
      <c r="H34" s="29">
        <v>-122000</v>
      </c>
    </row>
    <row r="35" spans="1:8" ht="13.5" thickBot="1">
      <c r="A35" s="79" t="s">
        <v>49</v>
      </c>
      <c r="B35" s="80"/>
      <c r="C35" s="81"/>
      <c r="D35" s="81"/>
      <c r="E35" s="81"/>
      <c r="F35" s="81"/>
      <c r="G35" s="82"/>
      <c r="H35" s="27">
        <f>SUM(H31:H33:H34)</f>
        <v>243735.2</v>
      </c>
    </row>
    <row r="36" spans="1:8" ht="13.5" customHeight="1" thickBot="1">
      <c r="A36" s="83" t="s">
        <v>50</v>
      </c>
      <c r="B36" s="84"/>
      <c r="C36" s="85"/>
      <c r="D36" s="85"/>
      <c r="E36" s="85"/>
      <c r="F36" s="85"/>
      <c r="G36" s="86"/>
      <c r="H36" s="28">
        <f>SUM(H32,H33,H34)</f>
        <v>19375.829999999987</v>
      </c>
    </row>
    <row r="37" spans="1:8" ht="19.5">
      <c r="A37" s="37" t="s">
        <v>44</v>
      </c>
      <c r="B37" s="38" t="s">
        <v>53</v>
      </c>
      <c r="C37" s="35">
        <v>8852</v>
      </c>
      <c r="D37" s="39"/>
      <c r="E37" s="40">
        <v>3000</v>
      </c>
      <c r="F37" s="41"/>
      <c r="G37" s="41">
        <v>2.8</v>
      </c>
      <c r="H37" s="23">
        <f>SUM(C37:G37)</f>
        <v>11854.8</v>
      </c>
    </row>
    <row r="38" spans="1:14" ht="13.5" thickBot="1">
      <c r="A38" s="42" t="s">
        <v>51</v>
      </c>
      <c r="B38" s="43"/>
      <c r="C38" s="44"/>
      <c r="D38" s="44"/>
      <c r="E38" s="44"/>
      <c r="F38" s="44"/>
      <c r="G38" s="45"/>
      <c r="H38" s="27">
        <f>SUM(H35,H37)</f>
        <v>255590</v>
      </c>
      <c r="N38" s="36"/>
    </row>
    <row r="39" spans="1:8" ht="13.5" thickBot="1">
      <c r="A39" s="46" t="s">
        <v>52</v>
      </c>
      <c r="B39" s="47"/>
      <c r="C39" s="48"/>
      <c r="D39" s="48"/>
      <c r="E39" s="48"/>
      <c r="F39" s="48"/>
      <c r="G39" s="49"/>
      <c r="H39" s="28">
        <f>SUM(H36,H37)</f>
        <v>31230.629999999986</v>
      </c>
    </row>
  </sheetData>
  <sheetProtection/>
  <mergeCells count="42">
    <mergeCell ref="A38:G38"/>
    <mergeCell ref="A39:G39"/>
    <mergeCell ref="A34:G34"/>
    <mergeCell ref="A31:G31"/>
    <mergeCell ref="A32:G32"/>
    <mergeCell ref="A35:G35"/>
    <mergeCell ref="A36:G36"/>
    <mergeCell ref="H5:H6"/>
    <mergeCell ref="A7:G7"/>
    <mergeCell ref="G12:G14"/>
    <mergeCell ref="H12:H14"/>
    <mergeCell ref="D12:D14"/>
    <mergeCell ref="A12:A14"/>
    <mergeCell ref="E5:E6"/>
    <mergeCell ref="G5:G6"/>
    <mergeCell ref="J2:J3"/>
    <mergeCell ref="E2:E3"/>
    <mergeCell ref="A25:G25"/>
    <mergeCell ref="F12:F14"/>
    <mergeCell ref="A9:G9"/>
    <mergeCell ref="F5:F6"/>
    <mergeCell ref="A21:G21"/>
    <mergeCell ref="A22:G22"/>
    <mergeCell ref="A23:G23"/>
    <mergeCell ref="A17:G17"/>
    <mergeCell ref="A1:H1"/>
    <mergeCell ref="I2:I3"/>
    <mergeCell ref="A2:A3"/>
    <mergeCell ref="G2:G3"/>
    <mergeCell ref="F2:F3"/>
    <mergeCell ref="B2:C2"/>
    <mergeCell ref="D2:D3"/>
    <mergeCell ref="H2:H3"/>
    <mergeCell ref="A28:G28"/>
    <mergeCell ref="A29:G29"/>
    <mergeCell ref="A5:A6"/>
    <mergeCell ref="D5:D6"/>
    <mergeCell ref="A11:G11"/>
    <mergeCell ref="A15:G15"/>
    <mergeCell ref="E12:E14"/>
    <mergeCell ref="A26:G26"/>
    <mergeCell ref="A19:G19"/>
  </mergeCells>
  <printOptions/>
  <pageMargins left="0.787401575" right="0.787401575" top="0.984251969" bottom="0.984251969" header="0.4921259845" footer="0.4921259845"/>
  <pageSetup horizontalDpi="300" verticalDpi="300" orientation="portrait" paperSize="9" scale="88" r:id="rId1"/>
  <headerFooter alignWithMargins="0">
    <oddHeader>&amp;C&amp;"Arial,Tučné"&amp;14Občanské sdružení Sobíňov informuje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janch</dc:creator>
  <cp:keywords/>
  <dc:description/>
  <cp:lastModifiedBy>Libuše Veselá</cp:lastModifiedBy>
  <cp:lastPrinted>2010-02-28T17:58:23Z</cp:lastPrinted>
  <dcterms:created xsi:type="dcterms:W3CDTF">2005-06-05T21:23:15Z</dcterms:created>
  <dcterms:modified xsi:type="dcterms:W3CDTF">2022-04-20T13:05:18Z</dcterms:modified>
  <cp:category/>
  <cp:version/>
  <cp:contentType/>
  <cp:contentStatus/>
</cp:coreProperties>
</file>